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" yWindow="150" windowWidth="27090" windowHeight="11505" tabRatio="29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TDSheet!$A$41:$R$78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H30" i="1"/>
  <c r="M15" i="1"/>
  <c r="M14" i="1"/>
  <c r="M13" i="1"/>
  <c r="M12" i="1"/>
  <c r="M11" i="1"/>
  <c r="M10" i="1"/>
  <c r="M9" i="1"/>
  <c r="K10" i="1"/>
  <c r="K9" i="1"/>
  <c r="M8" i="1"/>
  <c r="K8" i="1"/>
  <c r="M7" i="1"/>
  <c r="A22" i="1"/>
  <c r="A23" i="1"/>
  <c r="A24" i="1" s="1"/>
  <c r="A25" i="1" s="1"/>
  <c r="A26" i="1" s="1"/>
  <c r="A27" i="1" s="1"/>
  <c r="A28" i="1" s="1"/>
  <c r="A29" i="1" s="1"/>
  <c r="G78" i="1" l="1"/>
  <c r="H78" i="1"/>
  <c r="A56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40" i="1" l="1"/>
  <c r="H40" i="1"/>
  <c r="E40" i="1" l="1"/>
  <c r="I9" i="1" l="1"/>
  <c r="I10" i="1"/>
  <c r="I11" i="1"/>
  <c r="I12" i="1"/>
  <c r="I13" i="1"/>
  <c r="I7" i="1"/>
  <c r="I8" i="1"/>
  <c r="I16" i="1"/>
  <c r="I18" i="1"/>
  <c r="I19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<sst xmlns="http://schemas.openxmlformats.org/spreadsheetml/2006/main" count="335" uniqueCount="226">
  <si>
    <t>Реестр имущества, относящегося к муниципальной собственности</t>
  </si>
  <si>
    <t>Раздел 1.1 Сведения о муниципальном недвижимом имуществе</t>
  </si>
  <si>
    <t>№ п/п</t>
  </si>
  <si>
    <t>Наименование объекта недвижимости</t>
  </si>
  <si>
    <t>Вид права</t>
  </si>
  <si>
    <t>Кадастровый номер</t>
  </si>
  <si>
    <t>Инвентарный номер объекта недвижимости/ дата и номер паспорта БТИ</t>
  </si>
  <si>
    <t>Адрес (местоположение) имущества</t>
  </si>
  <si>
    <t>Общая площадь/ протяженность</t>
  </si>
  <si>
    <t>Балансовая стоимость, руб.</t>
  </si>
  <si>
    <t>Остаточная стоимость, руб.</t>
  </si>
  <si>
    <t>Кадастровая стоимость, руб</t>
  </si>
  <si>
    <t>Дата возникновения и прекращения права муниципальной собственности</t>
  </si>
  <si>
    <t>Дата занесения в реестр</t>
  </si>
  <si>
    <t>Реквизиты документов-оснований возникновения (прекращения) права муниципальнной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</si>
  <si>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</si>
  <si>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</si>
  <si>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Реестровый 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</si>
  <si>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</si>
  <si>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</si>
  <si>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</si>
  <si>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</si>
  <si>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</si>
  <si>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</si>
  <si>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</si>
  <si>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</si>
  <si>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</si>
  <si>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</si>
  <si>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</si>
  <si>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</si>
  <si>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</si>
  <si>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</si>
  <si>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</si>
  <si>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</si>
  <si>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Муниципальная собственность</t>
  </si>
  <si>
    <t>17</t>
  </si>
  <si>
    <t>ИТОГО:</t>
  </si>
  <si>
    <t>Раздел 2.Сведения о муниципальном движимом имуществе</t>
  </si>
  <si>
    <t>Наименование движимого имущества</t>
  </si>
  <si>
    <t>Инвентарный номер</t>
  </si>
  <si>
    <t>Кол-во</t>
  </si>
  <si>
    <t>Вид имущества</t>
  </si>
  <si>
    <t>Сведения о балансовой стоимости движимого имущества, руб.*</t>
  </si>
  <si>
    <t>Сведения об остаточной стоимости движимого имущества, руб.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</si>
  <si>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</si>
  <si>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</si>
  <si>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основание и даты их возникновения и прекращения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</si>
  <si>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</si>
  <si>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</si>
  <si>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 эмитента, его ОГРН</t>
  </si>
  <si>
    <t>Кол-во выпущенных акций (с указанием кол-ва привилеги- рованных), и размер доли в уставном капитале, принад- лежащей МО, в %</t>
  </si>
  <si>
    <t>Наименование стоимости акций</t>
  </si>
  <si>
    <t>Наименование хозяйственного общества, товарищества, его ОГРН</t>
  </si>
  <si>
    <t>Размер уставного (складочного) капитала и доли МО в уставном капитале в %</t>
  </si>
  <si>
    <t>Администрация муниципального образования Староалександровский сельсовет Бузулукского района Оренбургской области</t>
  </si>
  <si>
    <t>Буровая водозаборная скважина жилгородка</t>
  </si>
  <si>
    <t>Буровая водозаботная скважина жилгородка</t>
  </si>
  <si>
    <t>Внеплощадочные сети водоснабжения</t>
  </si>
  <si>
    <t>Водозабор подземных вод</t>
  </si>
  <si>
    <t>Водопровод</t>
  </si>
  <si>
    <t>Здание ГРП жилгородка</t>
  </si>
  <si>
    <t>Котельная жилгородка</t>
  </si>
  <si>
    <t>Памятник</t>
  </si>
  <si>
    <t>Памятник павшим в ВОВ</t>
  </si>
  <si>
    <t>Площадка очистных сооружений жилгородка</t>
  </si>
  <si>
    <t>Проселочные дороги</t>
  </si>
  <si>
    <t>Агрегат 1К 20/30 с дв. 4 кВт</t>
  </si>
  <si>
    <t>Агрегат ЭЦВ 6-10-110 (2022год)</t>
  </si>
  <si>
    <t>Аккустическая система</t>
  </si>
  <si>
    <t>Вохздуходувка-опрыскиватель бензиновый</t>
  </si>
  <si>
    <t>Дор.знак "Внимание дети"</t>
  </si>
  <si>
    <t>Дор.знак "Пеш.переход"</t>
  </si>
  <si>
    <t>Компьютер</t>
  </si>
  <si>
    <t>Компьютер персонал в сборе Ginzzu (систем+монитор)</t>
  </si>
  <si>
    <t>Ксерокс "Кэнон"</t>
  </si>
  <si>
    <t>Микшер</t>
  </si>
  <si>
    <t>Музыкальный центр SONY MHC</t>
  </si>
  <si>
    <t>Насос 30/70</t>
  </si>
  <si>
    <t>Насос глуб водяной ЭЦВ 6-10-80</t>
  </si>
  <si>
    <t>Насос СМ 125-80-315/4 дв. 18,5</t>
  </si>
  <si>
    <t>Насос ЭЦВ-6-10-100</t>
  </si>
  <si>
    <t>Ноутбук</t>
  </si>
  <si>
    <t>Процессор аппарат</t>
  </si>
  <si>
    <t>Пожарная машина ЗИЛ-130</t>
  </si>
  <si>
    <t>Бак для отопления</t>
  </si>
  <si>
    <t>Вешалка напольн. 26мест</t>
  </si>
  <si>
    <t>Диван 3-х местный кож.зам</t>
  </si>
  <si>
    <t>Изо стул (серый)</t>
  </si>
  <si>
    <t>Контейнер для мусора</t>
  </si>
  <si>
    <t>Контейнеры для ТБО</t>
  </si>
  <si>
    <t>Контейнеры для ТБО с крышк</t>
  </si>
  <si>
    <t>Триммер бензиновый</t>
  </si>
  <si>
    <t>ШкафАМ1891</t>
  </si>
  <si>
    <t>Администрация Староалександровского сельсовета</t>
  </si>
  <si>
    <t>Нежилое здание</t>
  </si>
  <si>
    <t>56:08:2201001:540</t>
  </si>
  <si>
    <t>51,7 кв.м</t>
  </si>
  <si>
    <t>ул. Жилгородок , 6</t>
  </si>
  <si>
    <t>10457м.</t>
  </si>
  <si>
    <t>6946 м</t>
  </si>
  <si>
    <t>ул. Жилгородок , 5 а</t>
  </si>
  <si>
    <t>Земельный участок для обслуживания и эксплуатации внутрипоселковых дорог</t>
  </si>
  <si>
    <t>44865 кв. м.</t>
  </si>
  <si>
    <t>56:08:2201001:613</t>
  </si>
  <si>
    <t>Земельный участок под водозаборные сети</t>
  </si>
  <si>
    <t>56:08:2203001: 15</t>
  </si>
  <si>
    <t>9 кв. м.</t>
  </si>
  <si>
    <t>56:08:2203001: 16</t>
  </si>
  <si>
    <t>Земельный участок для коммунальгого обслуживания</t>
  </si>
  <si>
    <t>56:08:2201001: 647</t>
  </si>
  <si>
    <t>124 кв. м.</t>
  </si>
  <si>
    <t>56:08:2203001:18</t>
  </si>
  <si>
    <t>3232 м</t>
  </si>
  <si>
    <t>56:08:0000000:2795</t>
  </si>
  <si>
    <t>150м</t>
  </si>
  <si>
    <t>56:08:2201001:656</t>
  </si>
  <si>
    <t>1400м</t>
  </si>
  <si>
    <t>56:08:2201001:563</t>
  </si>
  <si>
    <t>56:08:2201001:561</t>
  </si>
  <si>
    <t>171м</t>
  </si>
  <si>
    <t>26,2 кв.м</t>
  </si>
  <si>
    <t>56:08:2201001:605</t>
  </si>
  <si>
    <t>56:08:2201001:562</t>
  </si>
  <si>
    <t>315,5 кв.м</t>
  </si>
  <si>
    <t>56:08:0000000:2121</t>
  </si>
  <si>
    <t>56:08:2201001:612</t>
  </si>
  <si>
    <t>56:08:2203001:19</t>
  </si>
  <si>
    <t>Автомобиль НИВА 4х4 5 дверей</t>
  </si>
  <si>
    <t>Эл насос ЭВЦ 6-10-80</t>
  </si>
  <si>
    <t>Эл.насос ЭВЦ 6-10-110</t>
  </si>
  <si>
    <t>Эл.насос ЭВЦ 6-16-140</t>
  </si>
  <si>
    <t>эл.Насос ЭЦВ-6-10-110</t>
  </si>
  <si>
    <t>Электросчетчик</t>
  </si>
  <si>
    <t>174,8 кв.м</t>
  </si>
  <si>
    <t>56:08:2201001:564</t>
  </si>
  <si>
    <t>-</t>
  </si>
  <si>
    <t xml:space="preserve">010.4.0039                    </t>
  </si>
  <si>
    <t xml:space="preserve">010.4.0036                    </t>
  </si>
  <si>
    <t xml:space="preserve">010.4.0037                    </t>
  </si>
  <si>
    <t xml:space="preserve">010.4.0026                    </t>
  </si>
  <si>
    <t xml:space="preserve">010.4.0027                    </t>
  </si>
  <si>
    <t xml:space="preserve">010.4,0002                    </t>
  </si>
  <si>
    <t xml:space="preserve">013.4.0002                    </t>
  </si>
  <si>
    <t xml:space="preserve">010.4.0001                    </t>
  </si>
  <si>
    <t xml:space="preserve">010.4.0002                    </t>
  </si>
  <si>
    <t xml:space="preserve">010.4.0005                    </t>
  </si>
  <si>
    <t>Свидетельство о регистрации ТС 56 КХ 110998</t>
  </si>
  <si>
    <t>Счет-фактура</t>
  </si>
  <si>
    <t xml:space="preserve">010.2.0005                    </t>
  </si>
  <si>
    <t xml:space="preserve">010.2.0003                    </t>
  </si>
  <si>
    <t xml:space="preserve">010.3.0010                    </t>
  </si>
  <si>
    <t xml:space="preserve">010.3.0009                    </t>
  </si>
  <si>
    <t xml:space="preserve">010.3.0005                    </t>
  </si>
  <si>
    <t xml:space="preserve">010.3.0004                    </t>
  </si>
  <si>
    <t xml:space="preserve">010.3.0003                    </t>
  </si>
  <si>
    <t xml:space="preserve">010.2.0004                    </t>
  </si>
  <si>
    <t xml:space="preserve">010.3.0002                    </t>
  </si>
  <si>
    <t xml:space="preserve">010.3.0001                    </t>
  </si>
  <si>
    <t xml:space="preserve">010.3.0006                    </t>
  </si>
  <si>
    <t xml:space="preserve">010.5.0002                    </t>
  </si>
  <si>
    <t xml:space="preserve">010.5,0002                    </t>
  </si>
  <si>
    <t xml:space="preserve">010.4.0022                    </t>
  </si>
  <si>
    <t xml:space="preserve">010.4.0025                    </t>
  </si>
  <si>
    <t xml:space="preserve">010.4.0024                    </t>
  </si>
  <si>
    <t xml:space="preserve">010.4,0010                    </t>
  </si>
  <si>
    <t xml:space="preserve">010.4,0009                    </t>
  </si>
  <si>
    <t xml:space="preserve">010.4.0023                    </t>
  </si>
  <si>
    <t xml:space="preserve">010.4,0004                    </t>
  </si>
  <si>
    <t xml:space="preserve">010.4,0013                    </t>
  </si>
  <si>
    <t xml:space="preserve">010.4,0024                    </t>
  </si>
  <si>
    <t xml:space="preserve">010.4,0020                    </t>
  </si>
  <si>
    <t xml:space="preserve">010.4.0018                    </t>
  </si>
  <si>
    <t xml:space="preserve">013.40001                     </t>
  </si>
  <si>
    <t xml:space="preserve">010.4.0006                    </t>
  </si>
  <si>
    <t xml:space="preserve">010.4.0032                    </t>
  </si>
  <si>
    <t xml:space="preserve">010,4.0001                    </t>
  </si>
  <si>
    <t xml:space="preserve">010.4.0034                    </t>
  </si>
  <si>
    <t xml:space="preserve">010.6,0001                    </t>
  </si>
  <si>
    <t xml:space="preserve">010.6.0010                    </t>
  </si>
  <si>
    <t xml:space="preserve">010.6.0013                    </t>
  </si>
  <si>
    <t xml:space="preserve">000.0.0003                    </t>
  </si>
  <si>
    <t xml:space="preserve">013.6.0001                    </t>
  </si>
  <si>
    <t xml:space="preserve">010.6.0014                    </t>
  </si>
  <si>
    <t xml:space="preserve">010.6,0003                    </t>
  </si>
  <si>
    <t xml:space="preserve">013.6.005                     </t>
  </si>
  <si>
    <t>Свидетельство о регистрации ТС 9917 997840</t>
  </si>
  <si>
    <t>Администрация Бузулукского района</t>
  </si>
  <si>
    <t>170,8 кв.м.</t>
  </si>
  <si>
    <t>Теплотрасса</t>
  </si>
  <si>
    <t>56:08:2201001:662</t>
  </si>
  <si>
    <t>ул. Жилгородок</t>
  </si>
  <si>
    <t>461 м</t>
  </si>
  <si>
    <t>Нежилое здание (пожарное  депо)</t>
  </si>
  <si>
    <t xml:space="preserve"> 56:08:2201001:223</t>
  </si>
  <si>
    <t>56:08:2201001:225</t>
  </si>
  <si>
    <t>Земельный участок под памятником, Поповка, 2а</t>
  </si>
  <si>
    <t xml:space="preserve">56:08:2201001:909 </t>
  </si>
  <si>
    <t>Земельный участок подобелиском, Жилгородок, 6а</t>
  </si>
  <si>
    <t>Земельный участок под нежилым зданием ДПК, ул. Жилгородок, 6</t>
  </si>
  <si>
    <t>56:08:2201001:911</t>
  </si>
  <si>
    <t>ул. Поповка, 2а</t>
  </si>
  <si>
    <t>56:08:2201001:912</t>
  </si>
  <si>
    <t>Данные об объекте недвижимости (земельные участки) по состоянию на 01.01.2024</t>
  </si>
  <si>
    <t>Данные об объектах движимого имущества по состоянию на 01.01.2024</t>
  </si>
  <si>
    <t xml:space="preserve">ул. Жилгородок, 6а </t>
  </si>
  <si>
    <t>Земельный участок для обеспечения ритуальной деятельности (кладбище)</t>
  </si>
  <si>
    <t>56:08:2201001:915</t>
  </si>
  <si>
    <t>15602 кв.м</t>
  </si>
  <si>
    <t>577,72 кв. м.</t>
  </si>
  <si>
    <t xml:space="preserve">56-56-04/064/2014-208
</t>
  </si>
  <si>
    <t>56:08:2201001:915-56/112/2023-4 23</t>
  </si>
  <si>
    <t>56:08:2203001:15-56/013/2017-1</t>
  </si>
  <si>
    <t>56:08:2203001:16-56/013/2017-1</t>
  </si>
  <si>
    <t>56:08:2201001:647-56/013/2017-1</t>
  </si>
  <si>
    <t>71049.08</t>
  </si>
  <si>
    <t>435,59 кв.м</t>
  </si>
  <si>
    <t>56:08:2201001:223-56/125/2023-3</t>
  </si>
  <si>
    <t>400 кв.м</t>
  </si>
  <si>
    <t xml:space="preserve">56:08:2201001:909-56/125/2023-2
</t>
  </si>
  <si>
    <t>56:08:2201001:912-56/125/2023</t>
  </si>
  <si>
    <t>56-56-04/064/2014-202</t>
  </si>
  <si>
    <t>56:08:2201001:662-56/013/2018-2</t>
  </si>
  <si>
    <t>56:08:2201001:540-56/125/2022-2</t>
  </si>
  <si>
    <t xml:space="preserve">56:08:2201001:911-56/125/2023-1
</t>
  </si>
  <si>
    <t>56-56-04/012/2012-034</t>
  </si>
  <si>
    <t xml:space="preserve">56:08:2201001:225-56/125/2023-3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</si>
</sst>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6" x14ac:knownFonts="1">
    <font>
      <sz val="8"/>
      <name val="Arial"/>
    </font>
    <font>
      <b/>
      <sz val="12"/>
      <color rgb="FF000008"/>
      <name val="Times New Roman"/>
    </font>
    <font>
      <b/>
      <u/>
      <sz val="12"/>
      <color rgb="FF000008"/>
      <name val="Times New Roman"/>
    </font>
    <font>
      <sz val="12"/>
      <name val="Arial"/>
    </font>
    <font>
      <b/>
      <sz val="12"/>
      <name val="Times New Roman"/>
    </font>
    <font>
      <sz val="8"/>
      <name val="Times New Roman"/>
    </font>
    <font>
      <b/>
      <sz val="10"/>
      <name val="Times New Roman"/>
    </font>
    <font>
      <sz val="10"/>
      <name val="Times New Roman"/>
    </font>
    <font>
      <b/>
      <sz val="8"/>
      <name val="Arial"/>
    </font>
    <font>
      <b/>
      <sz val="8"/>
      <name val="Times New Roman"/>
    </font>
    <font>
      <b/>
      <sz val="12"/>
      <color rgb="FF00000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5" fillId="0" borderId="1"/>
    <xf numFmtId="43" fontId="15" fillId="0" borderId="1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57;&#1090;&#1072;&#1088;&#1086;&#1072;&#1083;&#1077;&#1082;&#1089;&#1072;&#1085;&#1076;&#1088;&#1086;&#1074;&#1089;&#1082;&#1080;&#1081;%20&#1089;&#1077;&#1083;&#1100;&#1089;&#1086;&#1074;&#1077;&#1090;_&#1056;&#1077;&#1077;&#1089;&#1090;&#1088;_&#1086;&#1073;&#1098;&#1077;&#1082;&#1090;&#1086;&#1074;%20&#1085;&#1077;&#1076;&#1074;&#1080;&#1078;&#1080;&#1084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_помещения"/>
      <sheetName val="Приложение 2_земли"/>
      <sheetName val="Приложение 2_ОКС"/>
      <sheetName val="Приложение 2_Образец"/>
    </sheetNames>
    <sheetDataSet>
      <sheetData sheetId="0">
        <row r="4">
          <cell r="O4" t="str">
            <v>56-56-04/012/2012-038</v>
          </cell>
        </row>
        <row r="6">
          <cell r="O6" t="str">
            <v>56-01/08-31/2001-2433</v>
          </cell>
          <cell r="P6">
            <v>37277</v>
          </cell>
        </row>
        <row r="8">
          <cell r="O8" t="str">
            <v>56-56-04/027/2014-235</v>
          </cell>
        </row>
      </sheetData>
      <sheetData sheetId="1"/>
      <sheetData sheetId="2">
        <row r="4">
          <cell r="S4" t="str">
            <v>56:08:2203001:18-56/013/2017-2</v>
          </cell>
          <cell r="T4">
            <v>42948</v>
          </cell>
        </row>
        <row r="5">
          <cell r="S5" t="str">
            <v>56:08:2203001:19-56/013/2017-2</v>
          </cell>
          <cell r="T5">
            <v>42948</v>
          </cell>
        </row>
        <row r="6">
          <cell r="S6" t="str">
            <v>56-56-04/012/2012-035</v>
          </cell>
        </row>
        <row r="7">
          <cell r="S7" t="str">
            <v>56-56-04/012/2012-036</v>
          </cell>
        </row>
        <row r="8">
          <cell r="S8" t="str">
            <v>56:08:2201001:656-56/013/2017-1</v>
          </cell>
        </row>
        <row r="9">
          <cell r="S9" t="str">
            <v>56:08:0000000:2795-56/013/2017-1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80"/>
  <sheetViews>
    <sheetView tabSelected="1" zoomScale="85" zoomScaleNormal="85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J7" sqref="J7"/>
    </sheetView>
  </sheetViews>
  <sheetFormatPr defaultColWidth="10.5" defaultRowHeight="11.45" customHeight="1" outlineLevelRow="1" outlineLevelCol="1" x14ac:dyDescent="0.2"/>
  <cols>
    <col min="1" max="1" width="10.5" style="1" customWidth="1"/>
    <col min="2" max="2" width="46" style="1" customWidth="1"/>
    <col min="3" max="3" width="16.33203125" style="1" customWidth="1" outlineLevel="1"/>
    <col min="4" max="4" width="17.6640625" style="1" customWidth="1" outlineLevel="1"/>
    <col min="5" max="5" width="20.5" style="1" customWidth="1" outlineLevel="1"/>
    <col min="6" max="6" width="19.83203125" style="1" customWidth="1" outlineLevel="1"/>
    <col min="7" max="10" width="14" style="1" customWidth="1"/>
    <col min="11" max="11" width="15.83203125" style="1" customWidth="1"/>
    <col min="12" max="12" width="11.5" style="1" customWidth="1" outlineLevel="1"/>
    <col min="13" max="13" width="35" style="1" customWidth="1"/>
    <col min="14" max="14" width="29.1640625" style="1" customWidth="1" outlineLevel="1"/>
    <col min="15" max="15" width="27.5" style="1" customWidth="1" outlineLevel="1"/>
    <col min="16" max="16" width="15" style="1" customWidth="1" outlineLevel="1"/>
    <col min="17" max="17" width="20.83203125" style="1" customWidth="1"/>
    <col min="18" max="18" width="10.5" style="1" customWidth="1"/>
  </cols>
  <sheetData>
    <row r="1" spans="1:18" ht="15.95" customHeight="1" x14ac:dyDescent="0.2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95" customHeight="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2" customFormat="1" ht="15.95" customHeight="1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8" ht="12.95" customHeight="1" x14ac:dyDescent="0.2">
      <c r="A4" s="36" t="s">
        <v>2</v>
      </c>
      <c r="B4" s="59" t="s">
        <v>3</v>
      </c>
      <c r="C4" s="48" t="s">
        <v>4</v>
      </c>
      <c r="D4" s="64" t="s">
        <v>202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8" ht="66.95" customHeight="1" x14ac:dyDescent="0.2">
      <c r="A5" s="37"/>
      <c r="B5" s="60"/>
      <c r="C5" s="49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8" ht="12.95" customHeight="1" x14ac:dyDescent="0.2">
      <c r="A6" s="4" t="s">
        <v>18</v>
      </c>
      <c r="B6" s="61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6" t="s">
        <v>31</v>
      </c>
      <c r="O6" s="6" t="s">
        <v>32</v>
      </c>
      <c r="P6" s="6" t="s">
        <v>33</v>
      </c>
    </row>
    <row r="7" spans="1:18" s="34" customFormat="1" ht="27" customHeight="1" x14ac:dyDescent="0.2">
      <c r="A7" s="4">
        <v>1</v>
      </c>
      <c r="B7" s="51" t="s">
        <v>60</v>
      </c>
      <c r="C7" s="27" t="s">
        <v>34</v>
      </c>
      <c r="D7" s="54" t="s">
        <v>121</v>
      </c>
      <c r="E7" s="27" t="s">
        <v>148</v>
      </c>
      <c r="F7" s="54"/>
      <c r="G7" s="54" t="s">
        <v>120</v>
      </c>
      <c r="H7" s="55">
        <v>181852.4</v>
      </c>
      <c r="I7" s="55">
        <f>0</f>
        <v>0</v>
      </c>
      <c r="J7" s="27"/>
      <c r="K7" s="31">
        <v>40931</v>
      </c>
      <c r="L7" s="27"/>
      <c r="M7" s="54" t="str">
        <f>'[1]Приложение 2_помещения'!$O$4</f>
        <v>56-56-04/012/2012-038</v>
      </c>
      <c r="N7" s="56" t="s">
        <v>93</v>
      </c>
      <c r="O7" s="7"/>
      <c r="P7" s="7"/>
    </row>
    <row r="8" spans="1:18" s="34" customFormat="1" ht="27" customHeight="1" x14ac:dyDescent="0.2">
      <c r="A8" s="4">
        <f>A7+1</f>
        <v>2</v>
      </c>
      <c r="B8" s="51" t="s">
        <v>192</v>
      </c>
      <c r="C8" s="7" t="s">
        <v>34</v>
      </c>
      <c r="D8" s="54" t="s">
        <v>134</v>
      </c>
      <c r="E8" s="27" t="s">
        <v>149</v>
      </c>
      <c r="F8" s="27" t="s">
        <v>97</v>
      </c>
      <c r="G8" s="27" t="s">
        <v>187</v>
      </c>
      <c r="H8" s="55">
        <v>96350</v>
      </c>
      <c r="I8" s="55">
        <f>0</f>
        <v>0</v>
      </c>
      <c r="J8" s="27"/>
      <c r="K8" s="31">
        <f>'[1]Приложение 2_помещения'!$P$6</f>
        <v>37277</v>
      </c>
      <c r="L8" s="27"/>
      <c r="M8" s="27" t="str">
        <f>'[1]Приложение 2_помещения'!$O$6</f>
        <v>56-01/08-31/2001-2433</v>
      </c>
      <c r="N8" s="56" t="s">
        <v>186</v>
      </c>
      <c r="O8" s="7"/>
      <c r="P8" s="7"/>
    </row>
    <row r="9" spans="1:18" s="34" customFormat="1" ht="27" customHeight="1" outlineLevel="1" x14ac:dyDescent="0.2">
      <c r="A9" s="4">
        <f t="shared" ref="A9:A29" si="0">A8+1</f>
        <v>3</v>
      </c>
      <c r="B9" s="51" t="s">
        <v>55</v>
      </c>
      <c r="C9" s="7" t="s">
        <v>34</v>
      </c>
      <c r="D9" s="54" t="s">
        <v>111</v>
      </c>
      <c r="E9" s="27" t="s">
        <v>150</v>
      </c>
      <c r="F9" s="27"/>
      <c r="G9" s="54" t="s">
        <v>114</v>
      </c>
      <c r="H9" s="55">
        <v>188527.34</v>
      </c>
      <c r="I9" s="55">
        <f>0</f>
        <v>0</v>
      </c>
      <c r="J9" s="27"/>
      <c r="K9" s="31">
        <f>'[1]Приложение 2_ОКС'!$T$4</f>
        <v>42948</v>
      </c>
      <c r="L9" s="27"/>
      <c r="M9" s="54" t="str">
        <f>'[1]Приложение 2_ОКС'!$S$4</f>
        <v>56:08:2203001:18-56/013/2017-2</v>
      </c>
      <c r="N9" s="56" t="s">
        <v>93</v>
      </c>
      <c r="O9" s="7"/>
      <c r="P9" s="7"/>
    </row>
    <row r="10" spans="1:18" s="34" customFormat="1" ht="27" customHeight="1" outlineLevel="1" x14ac:dyDescent="0.2">
      <c r="A10" s="4">
        <f t="shared" si="0"/>
        <v>4</v>
      </c>
      <c r="B10" s="51" t="s">
        <v>56</v>
      </c>
      <c r="C10" s="7" t="s">
        <v>34</v>
      </c>
      <c r="D10" s="54" t="s">
        <v>126</v>
      </c>
      <c r="E10" s="27" t="s">
        <v>151</v>
      </c>
      <c r="F10" s="27"/>
      <c r="G10" s="54" t="s">
        <v>114</v>
      </c>
      <c r="H10" s="55">
        <v>188527.34</v>
      </c>
      <c r="I10" s="55">
        <f>0</f>
        <v>0</v>
      </c>
      <c r="J10" s="55"/>
      <c r="K10" s="31">
        <f>'[1]Приложение 2_ОКС'!$T$5</f>
        <v>42948</v>
      </c>
      <c r="L10" s="27"/>
      <c r="M10" s="54" t="str">
        <f>'[1]Приложение 2_ОКС'!$S$5</f>
        <v>56:08:2203001:19-56/013/2017-2</v>
      </c>
      <c r="N10" s="56" t="s">
        <v>93</v>
      </c>
      <c r="O10" s="7"/>
      <c r="P10" s="7"/>
    </row>
    <row r="11" spans="1:18" s="34" customFormat="1" ht="27" customHeight="1" outlineLevel="1" x14ac:dyDescent="0.2">
      <c r="A11" s="4">
        <f t="shared" si="0"/>
        <v>5</v>
      </c>
      <c r="B11" s="51" t="s">
        <v>57</v>
      </c>
      <c r="C11" s="7" t="s">
        <v>34</v>
      </c>
      <c r="D11" s="54" t="s">
        <v>118</v>
      </c>
      <c r="E11" s="27" t="s">
        <v>152</v>
      </c>
      <c r="F11" s="27"/>
      <c r="G11" s="54" t="s">
        <v>119</v>
      </c>
      <c r="H11" s="55">
        <v>1097214</v>
      </c>
      <c r="I11" s="55">
        <f>0</f>
        <v>0</v>
      </c>
      <c r="J11" s="27"/>
      <c r="K11" s="31">
        <v>40931</v>
      </c>
      <c r="L11" s="27"/>
      <c r="M11" s="54" t="str">
        <f>'[1]Приложение 2_ОКС'!$S$6</f>
        <v>56-56-04/012/2012-035</v>
      </c>
      <c r="N11" s="56" t="s">
        <v>93</v>
      </c>
      <c r="O11" s="7"/>
      <c r="P11" s="7"/>
    </row>
    <row r="12" spans="1:18" s="34" customFormat="1" ht="27" customHeight="1" outlineLevel="1" x14ac:dyDescent="0.2">
      <c r="A12" s="4">
        <f t="shared" si="0"/>
        <v>6</v>
      </c>
      <c r="B12" s="51" t="s">
        <v>58</v>
      </c>
      <c r="C12" s="7" t="s">
        <v>34</v>
      </c>
      <c r="D12" s="54" t="s">
        <v>117</v>
      </c>
      <c r="E12" s="27" t="s">
        <v>153</v>
      </c>
      <c r="F12" s="27"/>
      <c r="G12" s="54" t="s">
        <v>116</v>
      </c>
      <c r="H12" s="55">
        <v>1097214.1000000001</v>
      </c>
      <c r="I12" s="55">
        <f>0</f>
        <v>0</v>
      </c>
      <c r="J12" s="27"/>
      <c r="K12" s="31">
        <v>40931</v>
      </c>
      <c r="L12" s="27"/>
      <c r="M12" s="54" t="str">
        <f>'[1]Приложение 2_ОКС'!$S$7</f>
        <v>56-56-04/012/2012-036</v>
      </c>
      <c r="N12" s="56" t="s">
        <v>93</v>
      </c>
      <c r="O12" s="7"/>
      <c r="P12" s="7"/>
    </row>
    <row r="13" spans="1:18" s="34" customFormat="1" ht="27" customHeight="1" outlineLevel="1" x14ac:dyDescent="0.2">
      <c r="A13" s="50">
        <f t="shared" si="0"/>
        <v>7</v>
      </c>
      <c r="B13" s="51" t="s">
        <v>59</v>
      </c>
      <c r="C13" s="27" t="s">
        <v>34</v>
      </c>
      <c r="D13" s="54" t="s">
        <v>115</v>
      </c>
      <c r="E13" s="27" t="s">
        <v>154</v>
      </c>
      <c r="F13" s="27"/>
      <c r="G13" s="27" t="s">
        <v>99</v>
      </c>
      <c r="H13" s="55">
        <v>1542534.4</v>
      </c>
      <c r="I13" s="55">
        <f>0</f>
        <v>0</v>
      </c>
      <c r="J13" s="27"/>
      <c r="K13" s="32">
        <v>42954</v>
      </c>
      <c r="L13" s="27"/>
      <c r="M13" s="54" t="str">
        <f>'[1]Приложение 2_ОКС'!$S$8</f>
        <v>56:08:2201001:656-56/013/2017-1</v>
      </c>
      <c r="N13" s="56" t="s">
        <v>93</v>
      </c>
      <c r="O13" s="7"/>
      <c r="P13" s="7"/>
    </row>
    <row r="14" spans="1:18" s="34" customFormat="1" ht="27" customHeight="1" outlineLevel="1" x14ac:dyDescent="0.2">
      <c r="A14" s="50">
        <f t="shared" si="0"/>
        <v>8</v>
      </c>
      <c r="B14" s="51" t="s">
        <v>59</v>
      </c>
      <c r="C14" s="27" t="s">
        <v>34</v>
      </c>
      <c r="D14" s="54" t="s">
        <v>113</v>
      </c>
      <c r="E14" s="27" t="s">
        <v>154</v>
      </c>
      <c r="F14" s="27"/>
      <c r="G14" s="54" t="s">
        <v>112</v>
      </c>
      <c r="H14" s="55">
        <v>1</v>
      </c>
      <c r="I14" s="55">
        <v>1</v>
      </c>
      <c r="J14" s="27"/>
      <c r="K14" s="32">
        <v>43048</v>
      </c>
      <c r="L14" s="27"/>
      <c r="M14" s="54" t="str">
        <f>'[1]Приложение 2_ОКС'!$S$9</f>
        <v>56:08:0000000:2795-56/013/2017-1</v>
      </c>
      <c r="N14" s="56" t="s">
        <v>93</v>
      </c>
      <c r="O14" s="7"/>
      <c r="P14" s="7"/>
    </row>
    <row r="15" spans="1:18" s="34" customFormat="1" ht="27" customHeight="1" outlineLevel="1" x14ac:dyDescent="0.2">
      <c r="A15" s="50">
        <f t="shared" si="0"/>
        <v>9</v>
      </c>
      <c r="B15" s="51" t="s">
        <v>61</v>
      </c>
      <c r="C15" s="27" t="s">
        <v>34</v>
      </c>
      <c r="D15" s="54" t="s">
        <v>122</v>
      </c>
      <c r="E15" s="27" t="s">
        <v>155</v>
      </c>
      <c r="F15" s="27" t="s">
        <v>100</v>
      </c>
      <c r="G15" s="54" t="s">
        <v>123</v>
      </c>
      <c r="H15" s="55">
        <v>3194204.76</v>
      </c>
      <c r="I15" s="55">
        <v>1669710.22</v>
      </c>
      <c r="J15" s="27"/>
      <c r="K15" s="31">
        <v>41782</v>
      </c>
      <c r="L15" s="27"/>
      <c r="M15" s="54" t="str">
        <f>'[1]Приложение 2_помещения'!$O$8</f>
        <v>56-56-04/027/2014-235</v>
      </c>
      <c r="N15" s="56" t="s">
        <v>93</v>
      </c>
      <c r="O15" s="7"/>
      <c r="P15" s="7"/>
    </row>
    <row r="16" spans="1:18" s="34" customFormat="1" ht="27" customHeight="1" outlineLevel="1" x14ac:dyDescent="0.2">
      <c r="A16" s="50">
        <f t="shared" si="0"/>
        <v>10</v>
      </c>
      <c r="B16" s="51" t="s">
        <v>62</v>
      </c>
      <c r="C16" s="27" t="s">
        <v>34</v>
      </c>
      <c r="D16" s="54" t="s">
        <v>199</v>
      </c>
      <c r="E16" s="27" t="s">
        <v>156</v>
      </c>
      <c r="F16" s="54" t="s">
        <v>200</v>
      </c>
      <c r="G16" s="27"/>
      <c r="H16" s="57">
        <v>26978</v>
      </c>
      <c r="I16" s="55">
        <f>0</f>
        <v>0</v>
      </c>
      <c r="J16" s="27"/>
      <c r="K16" s="31">
        <v>45154</v>
      </c>
      <c r="L16" s="27"/>
      <c r="M16" s="54" t="s">
        <v>223</v>
      </c>
      <c r="N16" s="56" t="s">
        <v>93</v>
      </c>
      <c r="O16" s="7"/>
      <c r="P16" s="7"/>
    </row>
    <row r="17" spans="1:16" s="34" customFormat="1" ht="27" customHeight="1" outlineLevel="1" x14ac:dyDescent="0.2">
      <c r="A17" s="50">
        <f t="shared" si="0"/>
        <v>11</v>
      </c>
      <c r="B17" s="51" t="s">
        <v>63</v>
      </c>
      <c r="C17" s="27" t="s">
        <v>34</v>
      </c>
      <c r="D17" s="54" t="s">
        <v>201</v>
      </c>
      <c r="E17" s="27" t="s">
        <v>157</v>
      </c>
      <c r="F17" s="54" t="s">
        <v>204</v>
      </c>
      <c r="G17" s="27"/>
      <c r="H17" s="55">
        <v>260000</v>
      </c>
      <c r="I17" s="55">
        <v>234026.18</v>
      </c>
      <c r="J17" s="27"/>
      <c r="K17" s="31">
        <v>45162</v>
      </c>
      <c r="L17" s="27"/>
      <c r="M17" s="54" t="s">
        <v>219</v>
      </c>
      <c r="N17" s="56" t="s">
        <v>93</v>
      </c>
      <c r="O17" s="7"/>
      <c r="P17" s="7"/>
    </row>
    <row r="18" spans="1:16" s="34" customFormat="1" ht="27" customHeight="1" outlineLevel="1" x14ac:dyDescent="0.2">
      <c r="A18" s="50">
        <f t="shared" si="0"/>
        <v>12</v>
      </c>
      <c r="B18" s="51" t="s">
        <v>64</v>
      </c>
      <c r="C18" s="27" t="s">
        <v>34</v>
      </c>
      <c r="D18" s="54" t="s">
        <v>124</v>
      </c>
      <c r="E18" s="27" t="s">
        <v>158</v>
      </c>
      <c r="F18" s="27"/>
      <c r="G18" s="54" t="s">
        <v>133</v>
      </c>
      <c r="H18" s="55">
        <v>3114500.1</v>
      </c>
      <c r="I18" s="55">
        <f>0</f>
        <v>0</v>
      </c>
      <c r="J18" s="27"/>
      <c r="K18" s="31">
        <v>40931</v>
      </c>
      <c r="L18" s="27"/>
      <c r="M18" s="54" t="s">
        <v>224</v>
      </c>
      <c r="N18" s="56" t="s">
        <v>93</v>
      </c>
      <c r="O18" s="7"/>
      <c r="P18" s="7"/>
    </row>
    <row r="19" spans="1:16" s="34" customFormat="1" ht="27" customHeight="1" outlineLevel="1" x14ac:dyDescent="0.2">
      <c r="A19" s="50">
        <f t="shared" si="0"/>
        <v>13</v>
      </c>
      <c r="B19" s="51" t="s">
        <v>65</v>
      </c>
      <c r="C19" s="27" t="s">
        <v>34</v>
      </c>
      <c r="D19" s="54" t="s">
        <v>125</v>
      </c>
      <c r="E19" s="27" t="s">
        <v>157</v>
      </c>
      <c r="F19" s="27"/>
      <c r="G19" s="27" t="s">
        <v>98</v>
      </c>
      <c r="H19" s="55">
        <v>2551760</v>
      </c>
      <c r="I19" s="55">
        <f>0</f>
        <v>0</v>
      </c>
      <c r="J19" s="27"/>
      <c r="K19" s="31">
        <v>41976</v>
      </c>
      <c r="L19" s="27"/>
      <c r="M19" s="54" t="s">
        <v>220</v>
      </c>
      <c r="N19" s="56" t="s">
        <v>93</v>
      </c>
      <c r="O19" s="7"/>
      <c r="P19" s="7"/>
    </row>
    <row r="20" spans="1:16" s="34" customFormat="1" ht="27" customHeight="1" x14ac:dyDescent="0.2">
      <c r="A20" s="50">
        <f t="shared" si="0"/>
        <v>14</v>
      </c>
      <c r="B20" s="51" t="s">
        <v>188</v>
      </c>
      <c r="C20" s="27" t="s">
        <v>34</v>
      </c>
      <c r="D20" s="54" t="s">
        <v>189</v>
      </c>
      <c r="E20" s="27"/>
      <c r="F20" s="27" t="s">
        <v>190</v>
      </c>
      <c r="G20" s="54" t="s">
        <v>191</v>
      </c>
      <c r="H20" s="55">
        <v>1</v>
      </c>
      <c r="I20" s="27">
        <v>1</v>
      </c>
      <c r="J20" s="27"/>
      <c r="K20" s="31">
        <v>43188</v>
      </c>
      <c r="L20" s="27"/>
      <c r="M20" s="54" t="s">
        <v>221</v>
      </c>
      <c r="N20" s="56" t="s">
        <v>93</v>
      </c>
      <c r="O20" s="52"/>
      <c r="P20" s="52"/>
    </row>
    <row r="21" spans="1:16" s="34" customFormat="1" ht="27" customHeight="1" x14ac:dyDescent="0.2">
      <c r="A21" s="50">
        <f t="shared" si="0"/>
        <v>15</v>
      </c>
      <c r="B21" s="51" t="s">
        <v>94</v>
      </c>
      <c r="C21" s="27" t="s">
        <v>34</v>
      </c>
      <c r="D21" s="54" t="s">
        <v>95</v>
      </c>
      <c r="E21" s="27"/>
      <c r="F21" s="50"/>
      <c r="G21" s="54" t="s">
        <v>96</v>
      </c>
      <c r="H21" s="55">
        <v>1</v>
      </c>
      <c r="I21" s="27">
        <v>1</v>
      </c>
      <c r="J21" s="27"/>
      <c r="K21" s="31">
        <v>44855</v>
      </c>
      <c r="L21" s="27"/>
      <c r="M21" s="54" t="s">
        <v>222</v>
      </c>
      <c r="N21" s="56" t="s">
        <v>93</v>
      </c>
      <c r="O21" s="52"/>
      <c r="P21" s="52"/>
    </row>
    <row r="22" spans="1:16" s="34" customFormat="1" ht="27" customHeight="1" x14ac:dyDescent="0.2">
      <c r="A22" s="50">
        <f t="shared" si="0"/>
        <v>16</v>
      </c>
      <c r="B22" s="51" t="s">
        <v>205</v>
      </c>
      <c r="C22" s="27" t="s">
        <v>34</v>
      </c>
      <c r="D22" s="54" t="s">
        <v>206</v>
      </c>
      <c r="E22" s="27"/>
      <c r="F22" s="50"/>
      <c r="G22" s="54" t="s">
        <v>207</v>
      </c>
      <c r="H22" s="55"/>
      <c r="I22" s="27"/>
      <c r="J22" s="55">
        <v>2193953.2400000002</v>
      </c>
      <c r="K22" s="31">
        <v>45253</v>
      </c>
      <c r="L22" s="27"/>
      <c r="M22" s="54" t="s">
        <v>210</v>
      </c>
      <c r="N22" s="56" t="s">
        <v>93</v>
      </c>
      <c r="O22" s="52"/>
      <c r="P22" s="52"/>
    </row>
    <row r="23" spans="1:16" s="34" customFormat="1" ht="27" customHeight="1" x14ac:dyDescent="0.2">
      <c r="A23" s="50">
        <f t="shared" si="0"/>
        <v>17</v>
      </c>
      <c r="B23" s="51" t="s">
        <v>101</v>
      </c>
      <c r="C23" s="27" t="s">
        <v>34</v>
      </c>
      <c r="D23" s="54" t="s">
        <v>103</v>
      </c>
      <c r="E23" s="4"/>
      <c r="F23" s="50"/>
      <c r="G23" s="54" t="s">
        <v>102</v>
      </c>
      <c r="H23" s="55"/>
      <c r="I23" s="27"/>
      <c r="J23" s="55">
        <v>2876215.56</v>
      </c>
      <c r="K23" s="31">
        <v>41976</v>
      </c>
      <c r="L23" s="27"/>
      <c r="M23" s="54" t="s">
        <v>209</v>
      </c>
      <c r="N23" s="56" t="s">
        <v>93</v>
      </c>
      <c r="O23" s="52"/>
      <c r="P23" s="52"/>
    </row>
    <row r="24" spans="1:16" s="34" customFormat="1" ht="27" customHeight="1" x14ac:dyDescent="0.2">
      <c r="A24" s="50">
        <f t="shared" si="0"/>
        <v>18</v>
      </c>
      <c r="B24" s="51" t="s">
        <v>104</v>
      </c>
      <c r="C24" s="27" t="s">
        <v>34</v>
      </c>
      <c r="D24" s="54" t="s">
        <v>105</v>
      </c>
      <c r="E24" s="4"/>
      <c r="F24" s="50"/>
      <c r="G24" s="54" t="s">
        <v>106</v>
      </c>
      <c r="H24" s="55"/>
      <c r="I24" s="27"/>
      <c r="J24" s="55">
        <v>565.20000000000005</v>
      </c>
      <c r="K24" s="31">
        <v>43020</v>
      </c>
      <c r="L24" s="27"/>
      <c r="M24" s="54" t="s">
        <v>211</v>
      </c>
      <c r="N24" s="56" t="s">
        <v>93</v>
      </c>
      <c r="O24" s="52"/>
      <c r="P24" s="52"/>
    </row>
    <row r="25" spans="1:16" s="34" customFormat="1" ht="27" customHeight="1" x14ac:dyDescent="0.2">
      <c r="A25" s="50">
        <f t="shared" si="0"/>
        <v>19</v>
      </c>
      <c r="B25" s="51" t="s">
        <v>104</v>
      </c>
      <c r="C25" s="27" t="s">
        <v>34</v>
      </c>
      <c r="D25" s="54" t="s">
        <v>107</v>
      </c>
      <c r="E25" s="4"/>
      <c r="F25" s="50"/>
      <c r="G25" s="54" t="s">
        <v>106</v>
      </c>
      <c r="H25" s="55"/>
      <c r="I25" s="27"/>
      <c r="J25" s="55">
        <v>565.20000000000005</v>
      </c>
      <c r="K25" s="31">
        <v>43020</v>
      </c>
      <c r="L25" s="27"/>
      <c r="M25" s="54" t="s">
        <v>212</v>
      </c>
      <c r="N25" s="56" t="s">
        <v>93</v>
      </c>
      <c r="O25" s="52"/>
      <c r="P25" s="52"/>
    </row>
    <row r="26" spans="1:16" s="34" customFormat="1" ht="27" customHeight="1" x14ac:dyDescent="0.2">
      <c r="A26" s="50">
        <f t="shared" si="0"/>
        <v>20</v>
      </c>
      <c r="B26" s="53" t="s">
        <v>108</v>
      </c>
      <c r="C26" s="27" t="s">
        <v>34</v>
      </c>
      <c r="D26" s="54" t="s">
        <v>109</v>
      </c>
      <c r="E26" s="4"/>
      <c r="F26" s="4"/>
      <c r="G26" s="54" t="s">
        <v>110</v>
      </c>
      <c r="H26" s="58"/>
      <c r="I26" s="27"/>
      <c r="J26" s="55">
        <v>27371.61</v>
      </c>
      <c r="K26" s="31">
        <v>43020</v>
      </c>
      <c r="L26" s="27"/>
      <c r="M26" s="54" t="s">
        <v>213</v>
      </c>
      <c r="N26" s="56" t="s">
        <v>93</v>
      </c>
      <c r="O26" s="52"/>
      <c r="P26" s="52"/>
    </row>
    <row r="27" spans="1:16" s="34" customFormat="1" ht="27" customHeight="1" x14ac:dyDescent="0.2">
      <c r="A27" s="50">
        <f t="shared" si="0"/>
        <v>21</v>
      </c>
      <c r="B27" s="53" t="s">
        <v>195</v>
      </c>
      <c r="C27" s="27" t="s">
        <v>34</v>
      </c>
      <c r="D27" s="54" t="s">
        <v>193</v>
      </c>
      <c r="E27" s="4"/>
      <c r="F27" s="4"/>
      <c r="G27" s="54" t="s">
        <v>215</v>
      </c>
      <c r="H27" s="58"/>
      <c r="I27" s="27"/>
      <c r="J27" s="55" t="s">
        <v>214</v>
      </c>
      <c r="K27" s="31">
        <v>45154</v>
      </c>
      <c r="L27" s="27"/>
      <c r="M27" s="54" t="s">
        <v>216</v>
      </c>
      <c r="N27" s="56" t="s">
        <v>93</v>
      </c>
      <c r="O27" s="52"/>
      <c r="P27" s="52"/>
    </row>
    <row r="28" spans="1:16" s="34" customFormat="1" ht="27" customHeight="1" x14ac:dyDescent="0.2">
      <c r="A28" s="50">
        <f t="shared" si="0"/>
        <v>22</v>
      </c>
      <c r="B28" s="53" t="s">
        <v>198</v>
      </c>
      <c r="C28" s="27" t="s">
        <v>34</v>
      </c>
      <c r="D28" s="54" t="s">
        <v>194</v>
      </c>
      <c r="E28" s="4"/>
      <c r="F28" s="4"/>
      <c r="G28" s="54" t="s">
        <v>208</v>
      </c>
      <c r="H28" s="58"/>
      <c r="I28" s="27"/>
      <c r="J28" s="55">
        <v>240423.96</v>
      </c>
      <c r="K28" s="31">
        <v>45147</v>
      </c>
      <c r="L28" s="27"/>
      <c r="M28" s="54" t="s">
        <v>225</v>
      </c>
      <c r="N28" s="56" t="s">
        <v>93</v>
      </c>
      <c r="O28" s="52"/>
      <c r="P28" s="52"/>
    </row>
    <row r="29" spans="1:16" s="34" customFormat="1" ht="27" customHeight="1" x14ac:dyDescent="0.2">
      <c r="A29" s="50">
        <f t="shared" si="0"/>
        <v>23</v>
      </c>
      <c r="B29" s="53" t="s">
        <v>197</v>
      </c>
      <c r="C29" s="27" t="s">
        <v>34</v>
      </c>
      <c r="D29" s="54" t="s">
        <v>196</v>
      </c>
      <c r="E29" s="4"/>
      <c r="F29" s="4"/>
      <c r="G29" s="54" t="s">
        <v>217</v>
      </c>
      <c r="H29" s="58"/>
      <c r="I29" s="27"/>
      <c r="J29" s="55">
        <v>76392</v>
      </c>
      <c r="K29" s="31">
        <v>45148</v>
      </c>
      <c r="L29" s="27"/>
      <c r="M29" s="54" t="s">
        <v>218</v>
      </c>
      <c r="N29" s="56" t="s">
        <v>93</v>
      </c>
      <c r="O29" s="52"/>
      <c r="P29" s="52"/>
    </row>
    <row r="30" spans="1:16" s="10" customFormat="1" ht="12.95" customHeight="1" x14ac:dyDescent="0.2">
      <c r="A30" s="11"/>
      <c r="B30" s="41" t="s">
        <v>36</v>
      </c>
      <c r="C30" s="41"/>
      <c r="D30" s="41"/>
      <c r="E30" s="41"/>
      <c r="F30" s="41"/>
      <c r="G30" s="41"/>
      <c r="H30" s="12">
        <f>SUM(H7:H29)</f>
        <v>13539665.439999999</v>
      </c>
      <c r="I30" s="12">
        <f>SUM(I7:I29)</f>
        <v>1903739.4</v>
      </c>
      <c r="J30" s="12">
        <f>SUM(J7:J29)</f>
        <v>5415486.7700000014</v>
      </c>
      <c r="K30" s="13"/>
      <c r="L30" s="13"/>
      <c r="M30" s="14"/>
      <c r="N30" s="14"/>
      <c r="O30" s="14"/>
      <c r="P30" s="14"/>
    </row>
    <row r="31" spans="1:16" ht="11.1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" customFormat="1" ht="11.1" customHeight="1" x14ac:dyDescent="0.2"/>
    <row r="33" spans="1:17" ht="15.95" customHeight="1" x14ac:dyDescent="0.2">
      <c r="A33" s="42" t="s">
        <v>54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5.95" customHeight="1" x14ac:dyDescent="0.2">
      <c r="A34" s="44" t="s">
        <v>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5.95" customHeight="1" x14ac:dyDescent="0.25">
      <c r="A35" s="45" t="s">
        <v>37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1.1" customHeight="1" x14ac:dyDescent="0.2">
      <c r="A36" s="36" t="s">
        <v>2</v>
      </c>
      <c r="B36" s="59" t="s">
        <v>38</v>
      </c>
      <c r="C36" s="36" t="s">
        <v>39</v>
      </c>
      <c r="D36" s="36" t="s">
        <v>17</v>
      </c>
      <c r="E36" s="36" t="s">
        <v>40</v>
      </c>
      <c r="F36" s="36" t="s">
        <v>41</v>
      </c>
      <c r="G36" s="47" t="s">
        <v>203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77.099999999999994" customHeight="1" x14ac:dyDescent="0.2">
      <c r="A37" s="46"/>
      <c r="B37" s="62"/>
      <c r="C37" s="46"/>
      <c r="D37" s="46"/>
      <c r="E37" s="46"/>
      <c r="F37" s="46"/>
      <c r="G37" s="36" t="s">
        <v>42</v>
      </c>
      <c r="H37" s="36" t="s">
        <v>43</v>
      </c>
      <c r="I37" s="36" t="s">
        <v>44</v>
      </c>
      <c r="J37" s="36" t="s">
        <v>13</v>
      </c>
      <c r="K37" s="36" t="s">
        <v>45</v>
      </c>
      <c r="L37" s="36" t="s">
        <v>46</v>
      </c>
      <c r="M37" s="38" t="s">
        <v>47</v>
      </c>
      <c r="N37" s="38"/>
      <c r="O37" s="38"/>
      <c r="P37" s="38" t="s">
        <v>48</v>
      </c>
      <c r="Q37" s="38"/>
    </row>
    <row r="38" spans="1:17" ht="33" customHeight="1" x14ac:dyDescent="0.2">
      <c r="A38" s="37"/>
      <c r="B38" s="6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" t="s">
        <v>49</v>
      </c>
      <c r="N38" s="3" t="s">
        <v>50</v>
      </c>
      <c r="O38" s="3" t="s">
        <v>51</v>
      </c>
      <c r="P38" s="3" t="s">
        <v>52</v>
      </c>
      <c r="Q38" s="3" t="s">
        <v>53</v>
      </c>
    </row>
    <row r="39" spans="1:17" ht="11.1" customHeight="1" x14ac:dyDescent="0.2">
      <c r="A39" s="16" t="s">
        <v>18</v>
      </c>
      <c r="B39" s="63" t="s">
        <v>21</v>
      </c>
      <c r="C39" s="16" t="s">
        <v>19</v>
      </c>
      <c r="D39" s="16" t="s">
        <v>20</v>
      </c>
      <c r="E39" s="16" t="s">
        <v>22</v>
      </c>
      <c r="F39" s="16" t="s">
        <v>23</v>
      </c>
      <c r="G39" s="16" t="s">
        <v>24</v>
      </c>
      <c r="H39" s="16" t="s">
        <v>25</v>
      </c>
      <c r="I39" s="16" t="s">
        <v>26</v>
      </c>
      <c r="J39" s="16" t="s">
        <v>27</v>
      </c>
      <c r="K39" s="16" t="s">
        <v>28</v>
      </c>
      <c r="L39" s="16" t="s">
        <v>29</v>
      </c>
      <c r="M39" s="16" t="s">
        <v>30</v>
      </c>
      <c r="N39" s="16" t="s">
        <v>31</v>
      </c>
      <c r="O39" s="16" t="s">
        <v>32</v>
      </c>
      <c r="P39" s="16" t="s">
        <v>33</v>
      </c>
      <c r="Q39" s="16" t="s">
        <v>35</v>
      </c>
    </row>
    <row r="40" spans="1:17" ht="11.1" customHeight="1" x14ac:dyDescent="0.2">
      <c r="A40" s="17"/>
      <c r="B40" s="39"/>
      <c r="C40" s="39"/>
      <c r="D40" s="39"/>
      <c r="E40" s="18">
        <f>SUM(E41:E77)</f>
        <v>144</v>
      </c>
      <c r="F40" s="19"/>
      <c r="G40" s="20">
        <f>G78</f>
        <v>1979430.12</v>
      </c>
      <c r="H40" s="20">
        <f>H78</f>
        <v>239372.6</v>
      </c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37.5" customHeight="1" outlineLevel="1" x14ac:dyDescent="0.2">
      <c r="A41" s="7">
        <f>1</f>
        <v>1</v>
      </c>
      <c r="B41" s="25" t="s">
        <v>127</v>
      </c>
      <c r="C41" s="8" t="s">
        <v>159</v>
      </c>
      <c r="D41" s="8"/>
      <c r="E41" s="7">
        <v>1</v>
      </c>
      <c r="F41" s="8"/>
      <c r="G41" s="9">
        <v>688421</v>
      </c>
      <c r="H41" s="26">
        <v>236595.38</v>
      </c>
      <c r="I41" s="27">
        <v>2020</v>
      </c>
      <c r="J41" s="27"/>
      <c r="K41" s="30" t="s">
        <v>185</v>
      </c>
      <c r="L41" s="28"/>
      <c r="M41" s="28"/>
      <c r="N41" s="26"/>
      <c r="O41" s="26"/>
      <c r="P41" s="26"/>
      <c r="Q41" s="26"/>
    </row>
    <row r="42" spans="1:17" ht="34.5" customHeight="1" outlineLevel="1" x14ac:dyDescent="0.2">
      <c r="A42" s="7">
        <f>A41+1</f>
        <v>2</v>
      </c>
      <c r="B42" s="8" t="s">
        <v>83</v>
      </c>
      <c r="C42" s="8" t="s">
        <v>160</v>
      </c>
      <c r="D42" s="8"/>
      <c r="E42" s="7">
        <v>1</v>
      </c>
      <c r="F42" s="8"/>
      <c r="G42" s="9">
        <v>341620</v>
      </c>
      <c r="H42" s="26"/>
      <c r="I42" s="27">
        <v>2002</v>
      </c>
      <c r="J42" s="27"/>
      <c r="K42" s="30" t="s">
        <v>146</v>
      </c>
      <c r="L42" s="28"/>
      <c r="M42" s="28"/>
      <c r="N42" s="26"/>
      <c r="O42" s="26"/>
      <c r="P42" s="26"/>
      <c r="Q42" s="26"/>
    </row>
    <row r="43" spans="1:17" ht="15" customHeight="1" outlineLevel="1" x14ac:dyDescent="0.2">
      <c r="A43" s="7">
        <f t="shared" ref="A43:A77" si="1">A42+1</f>
        <v>3</v>
      </c>
      <c r="B43" s="8" t="s">
        <v>66</v>
      </c>
      <c r="C43" s="25" t="s">
        <v>161</v>
      </c>
      <c r="D43" s="8"/>
      <c r="E43" s="7">
        <v>1</v>
      </c>
      <c r="F43" s="8"/>
      <c r="G43" s="9">
        <v>22200</v>
      </c>
      <c r="H43" s="26"/>
      <c r="I43" s="27">
        <v>2018</v>
      </c>
      <c r="J43" s="27"/>
      <c r="K43" s="28" t="s">
        <v>147</v>
      </c>
      <c r="L43" s="28"/>
      <c r="M43" s="28"/>
      <c r="N43" s="26"/>
      <c r="O43" s="26"/>
      <c r="P43" s="26"/>
      <c r="Q43" s="26"/>
    </row>
    <row r="44" spans="1:17" ht="24" customHeight="1" outlineLevel="1" x14ac:dyDescent="0.2">
      <c r="A44" s="7">
        <f t="shared" si="1"/>
        <v>4</v>
      </c>
      <c r="B44" s="8" t="s">
        <v>67</v>
      </c>
      <c r="C44" s="8" t="s">
        <v>162</v>
      </c>
      <c r="D44" s="8"/>
      <c r="E44" s="7">
        <v>1</v>
      </c>
      <c r="F44" s="8"/>
      <c r="G44" s="9">
        <v>58500</v>
      </c>
      <c r="H44" s="29"/>
      <c r="I44" s="27">
        <v>2022</v>
      </c>
      <c r="J44" s="27"/>
      <c r="K44" s="28" t="s">
        <v>147</v>
      </c>
      <c r="L44" s="28"/>
      <c r="M44" s="28"/>
      <c r="N44" s="26"/>
      <c r="O44" s="26"/>
      <c r="P44" s="26"/>
      <c r="Q44" s="26"/>
    </row>
    <row r="45" spans="1:17" ht="15" customHeight="1" outlineLevel="1" x14ac:dyDescent="0.2">
      <c r="A45" s="7">
        <f t="shared" si="1"/>
        <v>5</v>
      </c>
      <c r="B45" s="8" t="s">
        <v>68</v>
      </c>
      <c r="C45" s="8" t="s">
        <v>141</v>
      </c>
      <c r="D45" s="8"/>
      <c r="E45" s="7">
        <v>1</v>
      </c>
      <c r="F45" s="8"/>
      <c r="G45" s="9">
        <v>10990</v>
      </c>
      <c r="H45" s="26"/>
      <c r="I45" s="27">
        <v>2016</v>
      </c>
      <c r="J45" s="27"/>
      <c r="K45" s="28" t="s">
        <v>147</v>
      </c>
      <c r="L45" s="28"/>
      <c r="M45" s="28"/>
      <c r="N45" s="26"/>
      <c r="O45" s="26"/>
      <c r="P45" s="26"/>
      <c r="Q45" s="26"/>
    </row>
    <row r="46" spans="1:17" ht="15" customHeight="1" outlineLevel="1" x14ac:dyDescent="0.2">
      <c r="A46" s="7">
        <f t="shared" si="1"/>
        <v>6</v>
      </c>
      <c r="B46" s="8" t="s">
        <v>68</v>
      </c>
      <c r="C46" s="8" t="s">
        <v>142</v>
      </c>
      <c r="D46" s="8"/>
      <c r="E46" s="7">
        <v>1</v>
      </c>
      <c r="F46" s="8"/>
      <c r="G46" s="9">
        <v>23800</v>
      </c>
      <c r="H46" s="26"/>
      <c r="I46" s="27">
        <v>2016</v>
      </c>
      <c r="J46" s="27"/>
      <c r="K46" s="28" t="s">
        <v>147</v>
      </c>
      <c r="L46" s="28"/>
      <c r="M46" s="28"/>
      <c r="N46" s="26"/>
      <c r="O46" s="26"/>
      <c r="P46" s="26"/>
      <c r="Q46" s="26"/>
    </row>
    <row r="47" spans="1:17" ht="15" customHeight="1" outlineLevel="1" x14ac:dyDescent="0.2">
      <c r="A47" s="7">
        <f t="shared" si="1"/>
        <v>7</v>
      </c>
      <c r="B47" s="8" t="s">
        <v>69</v>
      </c>
      <c r="C47" s="8" t="s">
        <v>163</v>
      </c>
      <c r="D47" s="8"/>
      <c r="E47" s="7">
        <v>1</v>
      </c>
      <c r="F47" s="8"/>
      <c r="G47" s="9">
        <v>17690</v>
      </c>
      <c r="H47" s="26"/>
      <c r="I47" s="27">
        <v>2022</v>
      </c>
      <c r="J47" s="27"/>
      <c r="K47" s="28" t="s">
        <v>147</v>
      </c>
      <c r="L47" s="28"/>
      <c r="M47" s="28"/>
      <c r="N47" s="26"/>
      <c r="O47" s="26"/>
      <c r="P47" s="26"/>
      <c r="Q47" s="26"/>
    </row>
    <row r="48" spans="1:17" ht="15" customHeight="1" outlineLevel="1" x14ac:dyDescent="0.2">
      <c r="A48" s="7">
        <f t="shared" si="1"/>
        <v>8</v>
      </c>
      <c r="B48" s="8" t="s">
        <v>70</v>
      </c>
      <c r="C48" s="8" t="s">
        <v>164</v>
      </c>
      <c r="D48" s="8"/>
      <c r="E48" s="7">
        <v>2</v>
      </c>
      <c r="F48" s="8"/>
      <c r="G48" s="9">
        <v>13200</v>
      </c>
      <c r="H48" s="26"/>
      <c r="I48" s="27">
        <v>2018</v>
      </c>
      <c r="J48" s="27"/>
      <c r="K48" s="28" t="s">
        <v>147</v>
      </c>
      <c r="L48" s="28"/>
      <c r="M48" s="28"/>
      <c r="N48" s="26"/>
      <c r="O48" s="26"/>
      <c r="P48" s="26"/>
      <c r="Q48" s="26"/>
    </row>
    <row r="49" spans="1:17" ht="15" customHeight="1" outlineLevel="1" x14ac:dyDescent="0.2">
      <c r="A49" s="7">
        <f t="shared" si="1"/>
        <v>9</v>
      </c>
      <c r="B49" s="8" t="s">
        <v>71</v>
      </c>
      <c r="C49" s="8" t="s">
        <v>165</v>
      </c>
      <c r="D49" s="8"/>
      <c r="E49" s="7">
        <v>4</v>
      </c>
      <c r="F49" s="8"/>
      <c r="G49" s="9">
        <v>26400</v>
      </c>
      <c r="H49" s="26"/>
      <c r="I49" s="27">
        <v>2018</v>
      </c>
      <c r="J49" s="27"/>
      <c r="K49" s="28" t="s">
        <v>147</v>
      </c>
      <c r="L49" s="28"/>
      <c r="M49" s="28"/>
      <c r="N49" s="26"/>
      <c r="O49" s="26"/>
      <c r="P49" s="26"/>
      <c r="Q49" s="26"/>
    </row>
    <row r="50" spans="1:17" ht="15" customHeight="1" outlineLevel="1" x14ac:dyDescent="0.2">
      <c r="A50" s="7">
        <f t="shared" si="1"/>
        <v>10</v>
      </c>
      <c r="B50" s="8" t="s">
        <v>72</v>
      </c>
      <c r="C50" s="8" t="s">
        <v>143</v>
      </c>
      <c r="D50" s="8"/>
      <c r="E50" s="7">
        <v>1</v>
      </c>
      <c r="F50" s="8"/>
      <c r="G50" s="9">
        <v>22310</v>
      </c>
      <c r="H50" s="26"/>
      <c r="I50" s="27">
        <v>2005</v>
      </c>
      <c r="J50" s="27"/>
      <c r="K50" s="28" t="s">
        <v>147</v>
      </c>
      <c r="L50" s="28"/>
      <c r="M50" s="28"/>
      <c r="N50" s="26"/>
      <c r="O50" s="26"/>
      <c r="P50" s="26"/>
      <c r="Q50" s="26"/>
    </row>
    <row r="51" spans="1:17" ht="15" customHeight="1" outlineLevel="1" x14ac:dyDescent="0.2">
      <c r="A51" s="7">
        <f t="shared" si="1"/>
        <v>11</v>
      </c>
      <c r="B51" s="8" t="s">
        <v>72</v>
      </c>
      <c r="C51" s="8" t="s">
        <v>144</v>
      </c>
      <c r="D51" s="8"/>
      <c r="E51" s="7">
        <v>1</v>
      </c>
      <c r="F51" s="8"/>
      <c r="G51" s="9">
        <v>28688.52</v>
      </c>
      <c r="H51" s="26"/>
      <c r="I51" s="27">
        <v>2007</v>
      </c>
      <c r="J51" s="27"/>
      <c r="K51" s="28" t="s">
        <v>147</v>
      </c>
      <c r="L51" s="28"/>
      <c r="M51" s="28"/>
      <c r="N51" s="26"/>
      <c r="O51" s="26"/>
      <c r="P51" s="26"/>
      <c r="Q51" s="26"/>
    </row>
    <row r="52" spans="1:17" ht="15" customHeight="1" outlineLevel="1" x14ac:dyDescent="0.2">
      <c r="A52" s="7">
        <f t="shared" si="1"/>
        <v>12</v>
      </c>
      <c r="B52" s="8" t="s">
        <v>72</v>
      </c>
      <c r="C52" s="8" t="s">
        <v>145</v>
      </c>
      <c r="D52" s="8"/>
      <c r="E52" s="7">
        <v>1</v>
      </c>
      <c r="F52" s="8"/>
      <c r="G52" s="9">
        <v>48055</v>
      </c>
      <c r="H52" s="26"/>
      <c r="I52" s="27">
        <v>2010</v>
      </c>
      <c r="J52" s="27"/>
      <c r="K52" s="28" t="s">
        <v>147</v>
      </c>
      <c r="L52" s="28"/>
      <c r="M52" s="28"/>
      <c r="N52" s="26"/>
      <c r="O52" s="26"/>
      <c r="P52" s="26"/>
      <c r="Q52" s="26"/>
    </row>
    <row r="53" spans="1:17" ht="15" customHeight="1" outlineLevel="1" x14ac:dyDescent="0.2">
      <c r="A53" s="7">
        <f t="shared" si="1"/>
        <v>13</v>
      </c>
      <c r="B53" s="8" t="s">
        <v>73</v>
      </c>
      <c r="C53" s="8" t="s">
        <v>166</v>
      </c>
      <c r="D53" s="8"/>
      <c r="E53" s="7">
        <v>1</v>
      </c>
      <c r="F53" s="8"/>
      <c r="G53" s="9">
        <v>40000</v>
      </c>
      <c r="H53" s="26"/>
      <c r="I53" s="27">
        <v>2021</v>
      </c>
      <c r="J53" s="27"/>
      <c r="K53" s="28" t="s">
        <v>147</v>
      </c>
      <c r="L53" s="28"/>
      <c r="M53" s="28"/>
      <c r="N53" s="26"/>
      <c r="O53" s="26"/>
      <c r="P53" s="26"/>
      <c r="Q53" s="26"/>
    </row>
    <row r="54" spans="1:17" ht="15" customHeight="1" outlineLevel="1" x14ac:dyDescent="0.2">
      <c r="A54" s="7">
        <f t="shared" si="1"/>
        <v>14</v>
      </c>
      <c r="B54" s="8" t="s">
        <v>74</v>
      </c>
      <c r="C54" s="8" t="s">
        <v>167</v>
      </c>
      <c r="D54" s="8"/>
      <c r="E54" s="7">
        <v>1</v>
      </c>
      <c r="F54" s="8"/>
      <c r="G54" s="9">
        <v>15457</v>
      </c>
      <c r="H54" s="26"/>
      <c r="I54" s="27">
        <v>2000</v>
      </c>
      <c r="J54" s="27"/>
      <c r="K54" s="28" t="s">
        <v>147</v>
      </c>
      <c r="L54" s="28"/>
      <c r="M54" s="28"/>
      <c r="N54" s="26"/>
      <c r="O54" s="26"/>
      <c r="P54" s="26"/>
      <c r="Q54" s="26"/>
    </row>
    <row r="55" spans="1:17" ht="15" customHeight="1" outlineLevel="1" x14ac:dyDescent="0.2">
      <c r="A55" s="7">
        <f t="shared" si="1"/>
        <v>15</v>
      </c>
      <c r="B55" s="8" t="s">
        <v>75</v>
      </c>
      <c r="C55" s="8" t="s">
        <v>168</v>
      </c>
      <c r="D55" s="8"/>
      <c r="E55" s="7">
        <v>1</v>
      </c>
      <c r="F55" s="8"/>
      <c r="G55" s="9">
        <v>12370</v>
      </c>
      <c r="H55" s="26"/>
      <c r="I55" s="27">
        <v>2016</v>
      </c>
      <c r="J55" s="27"/>
      <c r="K55" s="28" t="s">
        <v>147</v>
      </c>
      <c r="L55" s="28"/>
      <c r="M55" s="28"/>
      <c r="N55" s="26"/>
      <c r="O55" s="26"/>
      <c r="P55" s="26"/>
      <c r="Q55" s="26"/>
    </row>
    <row r="56" spans="1:17" ht="15" customHeight="1" outlineLevel="1" x14ac:dyDescent="0.2">
      <c r="A56" s="7">
        <f t="shared" si="1"/>
        <v>16</v>
      </c>
      <c r="B56" s="8" t="s">
        <v>76</v>
      </c>
      <c r="C56" s="8" t="s">
        <v>169</v>
      </c>
      <c r="D56" s="8"/>
      <c r="E56" s="7">
        <v>1</v>
      </c>
      <c r="F56" s="8"/>
      <c r="G56" s="9">
        <v>10500</v>
      </c>
      <c r="H56" s="26"/>
      <c r="I56" s="27">
        <v>2019</v>
      </c>
      <c r="J56" s="27"/>
      <c r="K56" s="28" t="s">
        <v>147</v>
      </c>
      <c r="L56" s="28"/>
      <c r="M56" s="28"/>
      <c r="N56" s="26"/>
      <c r="O56" s="26"/>
      <c r="P56" s="26"/>
      <c r="Q56" s="26"/>
    </row>
    <row r="57" spans="1:17" ht="15" customHeight="1" outlineLevel="1" x14ac:dyDescent="0.2">
      <c r="A57" s="7">
        <f t="shared" si="1"/>
        <v>17</v>
      </c>
      <c r="B57" s="8" t="s">
        <v>77</v>
      </c>
      <c r="C57" s="8" t="s">
        <v>170</v>
      </c>
      <c r="D57" s="8"/>
      <c r="E57" s="7">
        <v>1</v>
      </c>
      <c r="F57" s="8"/>
      <c r="G57" s="9">
        <v>10206</v>
      </c>
      <c r="H57" s="26"/>
      <c r="I57" s="27">
        <v>2003</v>
      </c>
      <c r="J57" s="27"/>
      <c r="K57" s="28" t="s">
        <v>147</v>
      </c>
      <c r="L57" s="28"/>
      <c r="M57" s="28"/>
      <c r="N57" s="26"/>
      <c r="O57" s="26"/>
      <c r="P57" s="26"/>
      <c r="Q57" s="26"/>
    </row>
    <row r="58" spans="1:17" ht="15" customHeight="1" outlineLevel="1" x14ac:dyDescent="0.2">
      <c r="A58" s="7">
        <f t="shared" si="1"/>
        <v>18</v>
      </c>
      <c r="B58" s="8" t="s">
        <v>78</v>
      </c>
      <c r="C58" s="8" t="s">
        <v>171</v>
      </c>
      <c r="D58" s="8"/>
      <c r="E58" s="7">
        <v>3</v>
      </c>
      <c r="F58" s="8"/>
      <c r="G58" s="9">
        <v>103500</v>
      </c>
      <c r="H58" s="26"/>
      <c r="I58" s="34">
        <v>2019</v>
      </c>
      <c r="J58" s="27"/>
      <c r="K58" s="28" t="s">
        <v>147</v>
      </c>
      <c r="L58" s="28"/>
      <c r="M58" s="28"/>
      <c r="N58" s="26"/>
      <c r="O58" s="26"/>
      <c r="P58" s="26"/>
      <c r="Q58" s="26"/>
    </row>
    <row r="59" spans="1:17" ht="15" customHeight="1" outlineLevel="1" x14ac:dyDescent="0.2">
      <c r="A59" s="7">
        <f t="shared" si="1"/>
        <v>19</v>
      </c>
      <c r="B59" s="8" t="s">
        <v>79</v>
      </c>
      <c r="C59" s="8" t="s">
        <v>172</v>
      </c>
      <c r="D59" s="8"/>
      <c r="E59" s="7">
        <v>1</v>
      </c>
      <c r="F59" s="8"/>
      <c r="G59" s="9">
        <v>41640.800000000003</v>
      </c>
      <c r="H59" s="26"/>
      <c r="I59" s="27">
        <v>2018</v>
      </c>
      <c r="J59" s="27"/>
      <c r="K59" s="28" t="s">
        <v>147</v>
      </c>
      <c r="L59" s="28"/>
      <c r="M59" s="28"/>
      <c r="N59" s="26"/>
      <c r="O59" s="26"/>
      <c r="P59" s="26"/>
      <c r="Q59" s="26"/>
    </row>
    <row r="60" spans="1:17" ht="15" customHeight="1" outlineLevel="1" x14ac:dyDescent="0.2">
      <c r="A60" s="7">
        <f t="shared" si="1"/>
        <v>20</v>
      </c>
      <c r="B60" s="8" t="s">
        <v>80</v>
      </c>
      <c r="C60" s="8" t="s">
        <v>173</v>
      </c>
      <c r="D60" s="8"/>
      <c r="E60" s="7">
        <v>1</v>
      </c>
      <c r="F60" s="8"/>
      <c r="G60" s="9">
        <v>16800</v>
      </c>
      <c r="H60" s="26"/>
      <c r="I60" s="27">
        <v>2020</v>
      </c>
      <c r="J60" s="27"/>
      <c r="K60" s="28" t="s">
        <v>147</v>
      </c>
      <c r="L60" s="28"/>
      <c r="M60" s="28"/>
      <c r="N60" s="26"/>
      <c r="O60" s="26"/>
      <c r="P60" s="26"/>
      <c r="Q60" s="26"/>
    </row>
    <row r="61" spans="1:17" ht="15" customHeight="1" outlineLevel="1" x14ac:dyDescent="0.2">
      <c r="A61" s="7">
        <f t="shared" si="1"/>
        <v>21</v>
      </c>
      <c r="B61" s="8" t="s">
        <v>81</v>
      </c>
      <c r="C61" s="8" t="s">
        <v>174</v>
      </c>
      <c r="D61" s="8"/>
      <c r="E61" s="7">
        <v>1</v>
      </c>
      <c r="F61" s="8"/>
      <c r="G61" s="9">
        <v>27500</v>
      </c>
      <c r="H61" s="26"/>
      <c r="I61" s="27">
        <v>2010</v>
      </c>
      <c r="J61" s="27"/>
      <c r="K61" s="28" t="s">
        <v>147</v>
      </c>
      <c r="L61" s="28"/>
      <c r="M61" s="28"/>
      <c r="N61" s="26"/>
      <c r="O61" s="26"/>
      <c r="P61" s="26"/>
      <c r="Q61" s="26"/>
    </row>
    <row r="62" spans="1:17" ht="15" customHeight="1" outlineLevel="1" x14ac:dyDescent="0.2">
      <c r="A62" s="7">
        <f t="shared" si="1"/>
        <v>22</v>
      </c>
      <c r="B62" s="8" t="s">
        <v>82</v>
      </c>
      <c r="C62" s="8" t="s">
        <v>175</v>
      </c>
      <c r="D62" s="8"/>
      <c r="E62" s="7">
        <v>1</v>
      </c>
      <c r="F62" s="8"/>
      <c r="G62" s="9">
        <v>14058</v>
      </c>
      <c r="H62" s="26"/>
      <c r="I62" s="27">
        <v>2010</v>
      </c>
      <c r="J62" s="27"/>
      <c r="K62" s="28" t="s">
        <v>147</v>
      </c>
      <c r="L62" s="28"/>
      <c r="M62" s="28"/>
      <c r="N62" s="26"/>
      <c r="O62" s="26"/>
      <c r="P62" s="26"/>
      <c r="Q62" s="26"/>
    </row>
    <row r="63" spans="1:17" ht="15" customHeight="1" outlineLevel="1" x14ac:dyDescent="0.2">
      <c r="A63" s="7">
        <f t="shared" si="1"/>
        <v>23</v>
      </c>
      <c r="B63" s="8" t="s">
        <v>128</v>
      </c>
      <c r="C63" s="8" t="s">
        <v>136</v>
      </c>
      <c r="D63" s="8"/>
      <c r="E63" s="7">
        <v>2</v>
      </c>
      <c r="F63" s="8"/>
      <c r="G63" s="9">
        <v>42749.8</v>
      </c>
      <c r="H63" s="26"/>
      <c r="I63" s="27">
        <v>2021</v>
      </c>
      <c r="J63" s="27"/>
      <c r="K63" s="28" t="s">
        <v>147</v>
      </c>
      <c r="L63" s="28"/>
      <c r="M63" s="28"/>
      <c r="N63" s="26"/>
      <c r="O63" s="26"/>
      <c r="P63" s="26"/>
      <c r="Q63" s="26"/>
    </row>
    <row r="64" spans="1:17" ht="15" customHeight="1" outlineLevel="1" x14ac:dyDescent="0.2">
      <c r="A64" s="7">
        <f t="shared" si="1"/>
        <v>24</v>
      </c>
      <c r="B64" s="8" t="s">
        <v>129</v>
      </c>
      <c r="C64" s="8" t="s">
        <v>137</v>
      </c>
      <c r="D64" s="8"/>
      <c r="E64" s="7">
        <v>1</v>
      </c>
      <c r="F64" s="8"/>
      <c r="G64" s="9">
        <v>25917</v>
      </c>
      <c r="H64" s="26"/>
      <c r="I64" s="27">
        <v>2021</v>
      </c>
      <c r="J64" s="27"/>
      <c r="K64" s="28" t="s">
        <v>147</v>
      </c>
      <c r="L64" s="28"/>
      <c r="M64" s="28"/>
      <c r="N64" s="26"/>
      <c r="O64" s="26"/>
      <c r="P64" s="26"/>
      <c r="Q64" s="26"/>
    </row>
    <row r="65" spans="1:17" ht="15" customHeight="1" outlineLevel="1" x14ac:dyDescent="0.2">
      <c r="A65" s="7">
        <f t="shared" si="1"/>
        <v>25</v>
      </c>
      <c r="B65" s="8" t="s">
        <v>130</v>
      </c>
      <c r="C65" s="8" t="s">
        <v>138</v>
      </c>
      <c r="D65" s="8"/>
      <c r="E65" s="7">
        <v>1</v>
      </c>
      <c r="F65" s="8"/>
      <c r="G65" s="9">
        <v>30051</v>
      </c>
      <c r="H65" s="26"/>
      <c r="I65" s="27">
        <v>2022</v>
      </c>
      <c r="J65" s="27"/>
      <c r="K65" s="28" t="s">
        <v>147</v>
      </c>
      <c r="L65" s="28"/>
      <c r="M65" s="28"/>
      <c r="N65" s="26"/>
      <c r="O65" s="26"/>
      <c r="P65" s="26"/>
      <c r="Q65" s="26"/>
    </row>
    <row r="66" spans="1:17" ht="15" customHeight="1" outlineLevel="1" x14ac:dyDescent="0.2">
      <c r="A66" s="7">
        <f t="shared" si="1"/>
        <v>26</v>
      </c>
      <c r="B66" s="8" t="s">
        <v>131</v>
      </c>
      <c r="C66" s="8" t="s">
        <v>139</v>
      </c>
      <c r="D66" s="8"/>
      <c r="E66" s="7">
        <v>1</v>
      </c>
      <c r="F66" s="8"/>
      <c r="G66" s="9">
        <v>20829</v>
      </c>
      <c r="H66" s="33">
        <v>2777.22</v>
      </c>
      <c r="I66" s="27">
        <v>2021</v>
      </c>
      <c r="J66" s="27"/>
      <c r="K66" s="28" t="s">
        <v>147</v>
      </c>
      <c r="L66" s="28"/>
      <c r="M66" s="28"/>
      <c r="N66" s="26"/>
      <c r="O66" s="26"/>
      <c r="P66" s="26"/>
      <c r="Q66" s="26"/>
    </row>
    <row r="67" spans="1:17" ht="15" customHeight="1" outlineLevel="1" x14ac:dyDescent="0.2">
      <c r="A67" s="7">
        <f t="shared" si="1"/>
        <v>27</v>
      </c>
      <c r="B67" s="8" t="s">
        <v>131</v>
      </c>
      <c r="C67" s="8" t="s">
        <v>140</v>
      </c>
      <c r="D67" s="8"/>
      <c r="E67" s="7">
        <v>1</v>
      </c>
      <c r="F67" s="8"/>
      <c r="G67" s="9">
        <v>20829</v>
      </c>
      <c r="H67" s="33" t="s">
        <v>135</v>
      </c>
      <c r="I67" s="27">
        <v>2019</v>
      </c>
      <c r="J67" s="27"/>
      <c r="K67" s="28" t="s">
        <v>147</v>
      </c>
      <c r="L67" s="28"/>
      <c r="M67" s="28"/>
      <c r="N67" s="26"/>
      <c r="O67" s="26"/>
      <c r="P67" s="26"/>
      <c r="Q67" s="26"/>
    </row>
    <row r="68" spans="1:17" ht="15" customHeight="1" outlineLevel="1" x14ac:dyDescent="0.2">
      <c r="A68" s="7">
        <f t="shared" si="1"/>
        <v>28</v>
      </c>
      <c r="B68" s="8" t="s">
        <v>132</v>
      </c>
      <c r="C68" s="8" t="s">
        <v>176</v>
      </c>
      <c r="D68" s="8"/>
      <c r="E68" s="7">
        <v>3</v>
      </c>
      <c r="F68" s="8"/>
      <c r="G68" s="9">
        <v>13500</v>
      </c>
      <c r="H68" s="26"/>
      <c r="I68" s="27">
        <v>2010</v>
      </c>
      <c r="J68" s="27"/>
      <c r="K68" s="28" t="s">
        <v>147</v>
      </c>
      <c r="L68" s="28"/>
      <c r="M68" s="28"/>
      <c r="N68" s="26"/>
      <c r="O68" s="26"/>
      <c r="P68" s="26"/>
      <c r="Q68" s="26"/>
    </row>
    <row r="69" spans="1:17" ht="15" customHeight="1" outlineLevel="1" x14ac:dyDescent="0.2">
      <c r="A69" s="7">
        <f t="shared" si="1"/>
        <v>29</v>
      </c>
      <c r="B69" s="8" t="s">
        <v>84</v>
      </c>
      <c r="C69" s="8" t="s">
        <v>177</v>
      </c>
      <c r="D69" s="8"/>
      <c r="E69" s="7">
        <v>1</v>
      </c>
      <c r="F69" s="8"/>
      <c r="G69" s="9">
        <v>12190</v>
      </c>
      <c r="H69" s="26"/>
      <c r="I69" s="27">
        <v>2020</v>
      </c>
      <c r="J69" s="27"/>
      <c r="K69" s="28" t="s">
        <v>147</v>
      </c>
      <c r="L69" s="28"/>
      <c r="M69" s="28"/>
      <c r="N69" s="26"/>
      <c r="O69" s="26"/>
      <c r="P69" s="26"/>
      <c r="Q69" s="26"/>
    </row>
    <row r="70" spans="1:17" ht="15" customHeight="1" outlineLevel="1" x14ac:dyDescent="0.2">
      <c r="A70" s="7">
        <f t="shared" si="1"/>
        <v>30</v>
      </c>
      <c r="B70" s="8" t="s">
        <v>85</v>
      </c>
      <c r="C70" s="8" t="s">
        <v>178</v>
      </c>
      <c r="D70" s="8"/>
      <c r="E70" s="7">
        <v>2</v>
      </c>
      <c r="F70" s="8"/>
      <c r="G70" s="9">
        <v>10400</v>
      </c>
      <c r="H70" s="26"/>
      <c r="I70" s="27">
        <v>2016</v>
      </c>
      <c r="J70" s="27"/>
      <c r="K70" s="28" t="s">
        <v>147</v>
      </c>
      <c r="L70" s="28"/>
      <c r="M70" s="28"/>
      <c r="N70" s="26"/>
      <c r="O70" s="26"/>
      <c r="P70" s="26"/>
      <c r="Q70" s="26"/>
    </row>
    <row r="71" spans="1:17" ht="15" customHeight="1" outlineLevel="1" x14ac:dyDescent="0.2">
      <c r="A71" s="7">
        <f t="shared" si="1"/>
        <v>31</v>
      </c>
      <c r="B71" s="8" t="s">
        <v>86</v>
      </c>
      <c r="C71" s="8" t="s">
        <v>179</v>
      </c>
      <c r="D71" s="8"/>
      <c r="E71" s="7">
        <v>3</v>
      </c>
      <c r="F71" s="8"/>
      <c r="G71" s="9">
        <v>19500</v>
      </c>
      <c r="H71" s="26"/>
      <c r="I71" s="27">
        <v>2016</v>
      </c>
      <c r="J71" s="27"/>
      <c r="K71" s="28" t="s">
        <v>147</v>
      </c>
      <c r="L71" s="28"/>
      <c r="M71" s="28"/>
      <c r="N71" s="26"/>
      <c r="O71" s="26"/>
      <c r="P71" s="26"/>
      <c r="Q71" s="26"/>
    </row>
    <row r="72" spans="1:17" ht="15" customHeight="1" outlineLevel="1" x14ac:dyDescent="0.2">
      <c r="A72" s="7">
        <f t="shared" si="1"/>
        <v>32</v>
      </c>
      <c r="B72" s="8" t="s">
        <v>87</v>
      </c>
      <c r="C72" s="8" t="s">
        <v>180</v>
      </c>
      <c r="D72" s="8"/>
      <c r="E72" s="7">
        <v>80</v>
      </c>
      <c r="F72" s="8"/>
      <c r="G72" s="9">
        <v>72000</v>
      </c>
      <c r="H72" s="26"/>
      <c r="I72" s="27">
        <v>2016</v>
      </c>
      <c r="J72" s="27"/>
      <c r="K72" s="28" t="s">
        <v>147</v>
      </c>
      <c r="L72" s="28"/>
      <c r="M72" s="28"/>
      <c r="N72" s="26"/>
      <c r="O72" s="26"/>
      <c r="P72" s="26"/>
      <c r="Q72" s="26"/>
    </row>
    <row r="73" spans="1:17" ht="15" customHeight="1" outlineLevel="1" x14ac:dyDescent="0.2">
      <c r="A73" s="7">
        <f t="shared" si="1"/>
        <v>33</v>
      </c>
      <c r="B73" s="8" t="s">
        <v>88</v>
      </c>
      <c r="C73" s="28"/>
      <c r="D73" s="8"/>
      <c r="E73" s="7">
        <v>6</v>
      </c>
      <c r="F73" s="8"/>
      <c r="G73" s="9">
        <v>21000</v>
      </c>
      <c r="H73" s="26"/>
      <c r="I73" s="27">
        <v>2018</v>
      </c>
      <c r="J73" s="27"/>
      <c r="K73" s="28" t="s">
        <v>147</v>
      </c>
      <c r="L73" s="28"/>
      <c r="M73" s="28"/>
      <c r="N73" s="26"/>
      <c r="O73" s="26"/>
      <c r="P73" s="26"/>
      <c r="Q73" s="26"/>
    </row>
    <row r="74" spans="1:17" ht="15" customHeight="1" outlineLevel="1" x14ac:dyDescent="0.2">
      <c r="A74" s="7">
        <f t="shared" si="1"/>
        <v>34</v>
      </c>
      <c r="B74" s="8" t="s">
        <v>89</v>
      </c>
      <c r="C74" s="8" t="s">
        <v>181</v>
      </c>
      <c r="D74" s="8"/>
      <c r="E74" s="7">
        <v>5</v>
      </c>
      <c r="F74" s="8"/>
      <c r="G74" s="9">
        <v>17500</v>
      </c>
      <c r="H74" s="26"/>
      <c r="I74" s="27">
        <v>2020</v>
      </c>
      <c r="J74" s="27"/>
      <c r="K74" s="28" t="s">
        <v>147</v>
      </c>
      <c r="L74" s="28"/>
      <c r="M74" s="28"/>
      <c r="N74" s="26"/>
      <c r="O74" s="26"/>
      <c r="P74" s="26"/>
      <c r="Q74" s="26"/>
    </row>
    <row r="75" spans="1:17" ht="15" customHeight="1" outlineLevel="1" x14ac:dyDescent="0.2">
      <c r="A75" s="7">
        <f t="shared" si="1"/>
        <v>35</v>
      </c>
      <c r="B75" s="8" t="s">
        <v>90</v>
      </c>
      <c r="C75" s="8" t="s">
        <v>182</v>
      </c>
      <c r="D75" s="8"/>
      <c r="E75" s="7">
        <v>8</v>
      </c>
      <c r="F75" s="8"/>
      <c r="G75" s="9">
        <v>53600</v>
      </c>
      <c r="H75" s="26"/>
      <c r="I75" s="27">
        <v>2022</v>
      </c>
      <c r="J75" s="27"/>
      <c r="K75" s="28" t="s">
        <v>147</v>
      </c>
      <c r="L75" s="28"/>
      <c r="M75" s="28"/>
      <c r="N75" s="26"/>
      <c r="O75" s="26"/>
      <c r="P75" s="26"/>
      <c r="Q75" s="26"/>
    </row>
    <row r="76" spans="1:17" ht="15" customHeight="1" outlineLevel="1" x14ac:dyDescent="0.2">
      <c r="A76" s="7">
        <f t="shared" si="1"/>
        <v>36</v>
      </c>
      <c r="B76" s="8" t="s">
        <v>91</v>
      </c>
      <c r="C76" s="8" t="s">
        <v>183</v>
      </c>
      <c r="D76" s="8"/>
      <c r="E76" s="7">
        <v>1</v>
      </c>
      <c r="F76" s="8"/>
      <c r="G76" s="9">
        <v>14990</v>
      </c>
      <c r="H76" s="26"/>
      <c r="I76" s="27">
        <v>2020</v>
      </c>
      <c r="J76" s="27"/>
      <c r="K76" s="28" t="s">
        <v>147</v>
      </c>
      <c r="L76" s="28"/>
      <c r="M76" s="28"/>
      <c r="N76" s="26"/>
      <c r="O76" s="26"/>
      <c r="P76" s="26"/>
      <c r="Q76" s="26"/>
    </row>
    <row r="77" spans="1:17" ht="20.25" customHeight="1" outlineLevel="1" x14ac:dyDescent="0.2">
      <c r="A77" s="7">
        <f t="shared" si="1"/>
        <v>37</v>
      </c>
      <c r="B77" s="8" t="s">
        <v>92</v>
      </c>
      <c r="C77" s="8" t="s">
        <v>184</v>
      </c>
      <c r="D77" s="8"/>
      <c r="E77" s="7">
        <v>1</v>
      </c>
      <c r="F77" s="8"/>
      <c r="G77" s="9">
        <v>10468</v>
      </c>
      <c r="H77" s="26"/>
      <c r="I77" s="27">
        <v>2011</v>
      </c>
      <c r="J77" s="27"/>
      <c r="K77" s="28" t="s">
        <v>147</v>
      </c>
      <c r="L77" s="28"/>
      <c r="M77" s="28"/>
      <c r="N77" s="26"/>
      <c r="O77" s="26"/>
      <c r="P77" s="26"/>
      <c r="Q77" s="26"/>
    </row>
    <row r="78" spans="1:17" s="10" customFormat="1" ht="11.1" customHeight="1" x14ac:dyDescent="0.2">
      <c r="A78" s="35" t="s">
        <v>36</v>
      </c>
      <c r="B78" s="35"/>
      <c r="C78" s="35"/>
      <c r="D78" s="35"/>
      <c r="E78" s="35"/>
      <c r="F78" s="35"/>
      <c r="G78" s="22">
        <f>SUM(G41:G77)</f>
        <v>1979430.12</v>
      </c>
      <c r="H78" s="22">
        <f>SUM(H41:H77)</f>
        <v>239372.6</v>
      </c>
      <c r="I78" s="21"/>
      <c r="J78" s="21"/>
      <c r="K78" s="23"/>
      <c r="L78" s="23"/>
      <c r="M78" s="24"/>
      <c r="N78" s="24"/>
      <c r="O78" s="24"/>
      <c r="P78" s="23"/>
      <c r="Q78" s="23"/>
    </row>
    <row r="79" spans="1:17" ht="11.1" customHeight="1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1.1" customHeight="1" x14ac:dyDescent="0.2"/>
  </sheetData>
  <autoFilter ref="A41:R78"/>
  <mergeCells count="29">
    <mergeCell ref="B1:R1"/>
    <mergeCell ref="B2:R2"/>
    <mergeCell ref="B3:P3"/>
    <mergeCell ref="A4:A5"/>
    <mergeCell ref="B4:B5"/>
    <mergeCell ref="C4:C5"/>
    <mergeCell ref="D4:P4"/>
    <mergeCell ref="B30:G30"/>
    <mergeCell ref="A33:Q33"/>
    <mergeCell ref="A34:Q34"/>
    <mergeCell ref="A35:Q35"/>
    <mergeCell ref="A36:A38"/>
    <mergeCell ref="B36:B38"/>
    <mergeCell ref="C36:C38"/>
    <mergeCell ref="D36:D38"/>
    <mergeCell ref="E36:E38"/>
    <mergeCell ref="F36:F38"/>
    <mergeCell ref="G36:Q36"/>
    <mergeCell ref="G37:G38"/>
    <mergeCell ref="H37:H38"/>
    <mergeCell ref="I37:I38"/>
    <mergeCell ref="J37:J38"/>
    <mergeCell ref="K37:K38"/>
    <mergeCell ref="A78:F78"/>
    <mergeCell ref="L37:L38"/>
    <mergeCell ref="M37:O37"/>
    <mergeCell ref="P37:Q37"/>
    <mergeCell ref="B40:D40"/>
    <mergeCell ref="I40:Q40"/>
  </mergeCells>
  <pageMargins left="0.39370078740157483" right="0.39370078740157483" top="0.39370078740157483" bottom="0.39370078740157483" header="0" footer="0"/>
  <pageSetup fitToHeight="0" pageOrder="overThenDown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МФЦ</dc:creator>
  <cp:lastModifiedBy>МФЦ</cp:lastModifiedBy>
  <dcterms:created xsi:type="dcterms:W3CDTF">2023-12-11T07:46:34Z</dcterms:created>
  <dcterms:modified xsi:type="dcterms:W3CDTF">2024-02-02T09:54:50Z</dcterms:modified>
</cp:coreProperties>
</file>